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685" windowHeight="9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<sst xmlns="http://schemas.openxmlformats.org/spreadsheetml/2006/main" count="122" uniqueCount="113">
  <si>
    <t>ユニット名</t>
  </si>
  <si>
    <t>民兵</t>
  </si>
  <si>
    <t>HP</t>
  </si>
  <si>
    <t>視界</t>
  </si>
  <si>
    <t>移動速度</t>
  </si>
  <si>
    <t>射程</t>
  </si>
  <si>
    <t>攻撃速度</t>
  </si>
  <si>
    <t>防御</t>
  </si>
  <si>
    <t>攻撃</t>
  </si>
  <si>
    <t>肉</t>
  </si>
  <si>
    <t>木</t>
  </si>
  <si>
    <t>金</t>
  </si>
  <si>
    <t>作成速度</t>
  </si>
  <si>
    <t>↓備考</t>
  </si>
  <si>
    <t>軍平</t>
  </si>
  <si>
    <t>長剣</t>
  </si>
  <si>
    <t>重剣</t>
  </si>
  <si>
    <t>近衛剣</t>
  </si>
  <si>
    <t>長ﾋﾟｸﾐﾝ</t>
  </si>
  <si>
    <t>矛ﾋﾟｸﾐﾝ</t>
  </si>
  <si>
    <t>強化ｶﾒﾑｼ</t>
  </si>
  <si>
    <t>射手</t>
  </si>
  <si>
    <t>石弓</t>
  </si>
  <si>
    <t>重石弓</t>
  </si>
  <si>
    <t>砲撃手</t>
  </si>
  <si>
    <t>散兵</t>
  </si>
  <si>
    <t>精鋭散兵</t>
  </si>
  <si>
    <t>弓騎兵</t>
  </si>
  <si>
    <t>重弓騎</t>
  </si>
  <si>
    <t>斥候</t>
  </si>
  <si>
    <t>騎兵</t>
  </si>
  <si>
    <t>重ラクダ</t>
  </si>
  <si>
    <t>騎士</t>
  </si>
  <si>
    <t>重騎士</t>
  </si>
  <si>
    <t>近衛馬</t>
  </si>
  <si>
    <t>白RAM</t>
  </si>
  <si>
    <t>攻撃範囲1.5</t>
  </si>
  <si>
    <t>銀RAM</t>
  </si>
  <si>
    <t>攻撃範囲2.0</t>
  </si>
  <si>
    <t>攻撃範囲1.0</t>
  </si>
  <si>
    <t>改良ﾏﾝｺﾞｰ</t>
  </si>
  <si>
    <t>攻撃範囲1.25</t>
  </si>
  <si>
    <t>破城ﾏﾝｺﾞｰ</t>
  </si>
  <si>
    <t>大砲</t>
  </si>
  <si>
    <t>攻撃範囲0.5</t>
  </si>
  <si>
    <t>聖職者</t>
  </si>
  <si>
    <t>宣教師</t>
  </si>
  <si>
    <t>武士</t>
  </si>
  <si>
    <t>剣豪</t>
  </si>
  <si>
    <t>連弩</t>
  </si>
  <si>
    <t>E連弩</t>
  </si>
  <si>
    <t>羽飾</t>
  </si>
  <si>
    <t>E羽飾</t>
  </si>
  <si>
    <t>戦車</t>
  </si>
  <si>
    <t>E戦車</t>
  </si>
  <si>
    <t>象</t>
  </si>
  <si>
    <t>E象</t>
  </si>
  <si>
    <t>クラス：らくだ、弓騎兵、船</t>
  </si>
  <si>
    <t>弓防</t>
  </si>
  <si>
    <t>コスト</t>
  </si>
  <si>
    <t>ﾋﾟｸﾐﾝ</t>
  </si>
  <si>
    <t>ｶﾒﾑｼ</t>
  </si>
  <si>
    <t>ﾊｻｰ</t>
  </si>
  <si>
    <t>ラクダ</t>
  </si>
  <si>
    <t>RAM</t>
  </si>
  <si>
    <t>ﾏﾝｺﾞｰ</t>
  </si>
  <si>
    <t>ｽｺ</t>
  </si>
  <si>
    <t>ﾍﾋﾞｽｺ</t>
  </si>
  <si>
    <t>ﾊｽｶｰﾙ</t>
  </si>
  <si>
    <t>Eﾊｽｶｰﾙ</t>
  </si>
  <si>
    <t>ﾍﾞﾙｾﾙｸ</t>
  </si>
  <si>
    <t>Eﾍﾞﾙｾﾙｸ</t>
  </si>
  <si>
    <t>ｼﾞｬｶﾞｰ</t>
  </si>
  <si>
    <t>Eｼﾞｬｶﾞｰ</t>
  </si>
  <si>
    <t>ﾁｭｰﾄﾝ</t>
  </si>
  <si>
    <t>Eﾁｭｰﾄﾝ</t>
  </si>
  <si>
    <t>ﾌﾗﾝｶ</t>
  </si>
  <si>
    <t>Eﾌﾗﾝｶ</t>
  </si>
  <si>
    <t>ﾊﾟﾝﾂ</t>
  </si>
  <si>
    <t>Eﾊﾟﾝﾂ</t>
  </si>
  <si>
    <t>ﾛﾝｸﾞ</t>
  </si>
  <si>
    <t>Eﾛﾝｸﾞ</t>
  </si>
  <si>
    <t>ｲｪﾆ</t>
  </si>
  <si>
    <t>Eｲｪﾆ</t>
  </si>
  <si>
    <t>ﾏﾝｸﾞ</t>
  </si>
  <si>
    <t>Eﾏﾝｸﾞ</t>
  </si>
  <si>
    <t>ｺﾝｷ</t>
  </si>
  <si>
    <t>Eｺﾝｷ</t>
  </si>
  <si>
    <t>ｶﾀﾌﾗ</t>
  </si>
  <si>
    <t>Eｶﾀﾌﾗ</t>
  </si>
  <si>
    <t>ﾀﾙｶﾝ</t>
  </si>
  <si>
    <t>Eﾀﾙｶﾝ</t>
  </si>
  <si>
    <t>ﾏﾑ</t>
  </si>
  <si>
    <t>Eﾏﾑ</t>
  </si>
  <si>
    <t>ケルトの剣士移動速度15%up</t>
  </si>
  <si>
    <t>領主INと同時に移動速度+0.35</t>
  </si>
  <si>
    <t>1.55になる</t>
  </si>
  <si>
    <t>騎兵・ハサーより早いことになる</t>
  </si>
  <si>
    <t>移動速度1.035になる</t>
  </si>
  <si>
    <t>ケルトの槍は移動速度15%up</t>
  </si>
  <si>
    <t>移動速度1.15になる</t>
  </si>
  <si>
    <t>エリートになると作成速度・移動速度が大幅up</t>
  </si>
  <si>
    <t>フンの弓騎兵のコストは30/52、28/49となる</t>
  </si>
  <si>
    <t>モンゴルの発射速度は1.6</t>
  </si>
  <si>
    <t>移動速度1.38はケルトの補正済み</t>
  </si>
  <si>
    <t>発射速度補正*0.8補正済み</t>
  </si>
  <si>
    <t>バイキングHP補正(領主/城主/帝王)</t>
  </si>
  <si>
    <t>矛槍の生産は出来ない</t>
  </si>
  <si>
    <t>トルコのHP補正＊１.25補正済み</t>
  </si>
  <si>
    <t>城主のコスト補正＊0.8</t>
  </si>
  <si>
    <t>帝王のコスト補正＊0.7</t>
  </si>
  <si>
    <t>バイキングのHP補正城主＊1.15</t>
  </si>
  <si>
    <t>バイキングのHP補正帝王＊1.20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</si>
</sst>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5" borderId="5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5" borderId="8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tabSelected="1" workbookViewId="0" topLeftCell="F1">
      <pane ySplit="795" topLeftCell="BM1" activePane="bottomLeft" state="split"/>
      <selection pane="topLeft" activeCell="A1" sqref="A1:A16384"/>
      <selection pane="bottomLeft" activeCell="B60" sqref="B60"/>
    </sheetView>
  </sheetViews>
  <sheetFormatPr defaultColWidth="9.00390625" defaultRowHeight="13.5"/>
  <cols>
    <col min="1" max="1" width="9.00390625" style="5" customWidth="1"/>
    <col min="2" max="2" width="4.25390625" style="0" customWidth="1"/>
    <col min="3" max="3" width="4.75390625" style="0" customWidth="1"/>
    <col min="4" max="4" width="8.00390625" style="0" customWidth="1"/>
    <col min="5" max="5" width="5.25390625" style="0" customWidth="1"/>
    <col min="7" max="9" width="4.875" style="0" customWidth="1"/>
    <col min="10" max="10" width="4.375" style="1" customWidth="1"/>
    <col min="11" max="11" width="4.50390625" style="3" customWidth="1"/>
    <col min="12" max="12" width="4.125" style="2" customWidth="1"/>
    <col min="13" max="13" width="8.625" style="0" customWidth="1"/>
    <col min="14" max="14" width="35.875" style="0" customWidth="1"/>
  </cols>
  <sheetData>
    <row r="1" spans="10:13" ht="14.25" thickBot="1">
      <c r="J1" s="4" t="s">
        <v>59</v>
      </c>
      <c r="K1" s="4"/>
      <c r="L1" s="4"/>
      <c r="M1" s="4"/>
    </row>
    <row r="2" spans="1:18" ht="13.5">
      <c r="A2" s="5" t="s">
        <v>0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8</v>
      </c>
      <c r="H2" t="s">
        <v>7</v>
      </c>
      <c r="I2" t="s">
        <v>58</v>
      </c>
      <c r="J2" s="1" t="s">
        <v>10</v>
      </c>
      <c r="K2" s="3" t="s">
        <v>9</v>
      </c>
      <c r="L2" s="2" t="s">
        <v>11</v>
      </c>
      <c r="M2" t="s">
        <v>12</v>
      </c>
      <c r="N2" t="s">
        <v>13</v>
      </c>
      <c r="O2" s="6" t="s">
        <v>106</v>
      </c>
      <c r="P2" s="7"/>
      <c r="Q2" s="7"/>
      <c r="R2" s="8"/>
    </row>
    <row r="3" spans="1:18" ht="13.5">
      <c r="A3" s="5" t="s">
        <v>1</v>
      </c>
      <c r="B3">
        <v>40</v>
      </c>
      <c r="C3">
        <v>4</v>
      </c>
      <c r="D3">
        <v>0.9</v>
      </c>
      <c r="E3">
        <v>0</v>
      </c>
      <c r="F3">
        <v>2</v>
      </c>
      <c r="G3">
        <v>4</v>
      </c>
      <c r="H3">
        <v>0</v>
      </c>
      <c r="I3">
        <v>1</v>
      </c>
      <c r="K3" s="3">
        <v>60</v>
      </c>
      <c r="L3" s="2">
        <v>20</v>
      </c>
      <c r="M3">
        <v>21</v>
      </c>
      <c r="N3" t="s">
        <v>94</v>
      </c>
      <c r="O3" s="9">
        <f>B3*1.1</f>
        <v>44</v>
      </c>
      <c r="P3" s="10">
        <f>B3*1.15</f>
        <v>46</v>
      </c>
      <c r="Q3" s="10">
        <f>B3*1.2</f>
        <v>48</v>
      </c>
      <c r="R3" s="11" t="s">
        <v>1</v>
      </c>
    </row>
    <row r="4" spans="1:18" ht="13.5">
      <c r="A4" s="5" t="s">
        <v>14</v>
      </c>
      <c r="B4">
        <v>45</v>
      </c>
      <c r="C4">
        <v>4</v>
      </c>
      <c r="D4">
        <v>0.9</v>
      </c>
      <c r="E4">
        <v>0</v>
      </c>
      <c r="F4">
        <v>2</v>
      </c>
      <c r="G4">
        <v>6</v>
      </c>
      <c r="H4">
        <v>0</v>
      </c>
      <c r="I4">
        <v>1</v>
      </c>
      <c r="K4" s="3">
        <v>60</v>
      </c>
      <c r="L4" s="2">
        <v>20</v>
      </c>
      <c r="M4">
        <v>21</v>
      </c>
      <c r="N4" t="s">
        <v>98</v>
      </c>
      <c r="O4" s="9">
        <f>B4*1.1</f>
        <v>49.50000000000001</v>
      </c>
      <c r="P4" s="10">
        <f aca="true" t="shared" si="0" ref="P4:P11">B4*1.15</f>
        <v>51.74999999999999</v>
      </c>
      <c r="Q4" s="10">
        <f aca="true" t="shared" si="1" ref="Q4:Q11">B4*1.2</f>
        <v>54</v>
      </c>
      <c r="R4" s="11" t="s">
        <v>14</v>
      </c>
    </row>
    <row r="5" spans="1:18" ht="13.5">
      <c r="A5" s="5" t="s">
        <v>15</v>
      </c>
      <c r="B5">
        <v>55</v>
      </c>
      <c r="C5">
        <v>4</v>
      </c>
      <c r="D5">
        <v>0.9</v>
      </c>
      <c r="E5">
        <v>0</v>
      </c>
      <c r="F5">
        <v>2</v>
      </c>
      <c r="G5">
        <v>9</v>
      </c>
      <c r="H5">
        <v>0</v>
      </c>
      <c r="I5">
        <v>1</v>
      </c>
      <c r="K5" s="3">
        <v>60</v>
      </c>
      <c r="L5" s="2">
        <v>20</v>
      </c>
      <c r="M5">
        <v>21</v>
      </c>
      <c r="O5" s="9"/>
      <c r="P5" s="10">
        <f t="shared" si="0"/>
        <v>63.24999999999999</v>
      </c>
      <c r="Q5" s="10">
        <f t="shared" si="1"/>
        <v>66</v>
      </c>
      <c r="R5" s="11" t="s">
        <v>15</v>
      </c>
    </row>
    <row r="6" spans="1:18" ht="13.5">
      <c r="A6" s="5" t="s">
        <v>16</v>
      </c>
      <c r="B6">
        <v>60</v>
      </c>
      <c r="C6">
        <v>5</v>
      </c>
      <c r="D6">
        <v>0.9</v>
      </c>
      <c r="E6">
        <v>0</v>
      </c>
      <c r="F6">
        <v>2</v>
      </c>
      <c r="G6">
        <v>11</v>
      </c>
      <c r="H6">
        <v>0</v>
      </c>
      <c r="I6">
        <v>1</v>
      </c>
      <c r="K6" s="3">
        <v>60</v>
      </c>
      <c r="L6" s="2">
        <v>20</v>
      </c>
      <c r="M6">
        <v>21</v>
      </c>
      <c r="O6" s="9"/>
      <c r="P6" s="10"/>
      <c r="Q6" s="10">
        <f t="shared" si="1"/>
        <v>72</v>
      </c>
      <c r="R6" s="11" t="s">
        <v>16</v>
      </c>
    </row>
    <row r="7" spans="1:18" ht="13.5">
      <c r="A7" s="5" t="s">
        <v>17</v>
      </c>
      <c r="B7">
        <v>70</v>
      </c>
      <c r="C7">
        <v>5</v>
      </c>
      <c r="D7">
        <v>0.9</v>
      </c>
      <c r="E7">
        <v>0</v>
      </c>
      <c r="F7">
        <v>2</v>
      </c>
      <c r="G7">
        <v>13</v>
      </c>
      <c r="H7">
        <v>1</v>
      </c>
      <c r="I7">
        <v>1</v>
      </c>
      <c r="K7" s="3">
        <v>60</v>
      </c>
      <c r="L7" s="2">
        <v>20</v>
      </c>
      <c r="M7">
        <v>21</v>
      </c>
      <c r="O7" s="9"/>
      <c r="P7" s="10"/>
      <c r="Q7" s="10">
        <f t="shared" si="1"/>
        <v>84</v>
      </c>
      <c r="R7" s="11" t="s">
        <v>17</v>
      </c>
    </row>
    <row r="8" spans="15:18" ht="13.5">
      <c r="O8" s="9"/>
      <c r="P8" s="10"/>
      <c r="Q8" s="10"/>
      <c r="R8" s="11"/>
    </row>
    <row r="9" spans="1:18" ht="13.5">
      <c r="A9" s="5" t="s">
        <v>60</v>
      </c>
      <c r="B9">
        <v>45</v>
      </c>
      <c r="C9">
        <v>4</v>
      </c>
      <c r="D9">
        <v>1</v>
      </c>
      <c r="E9">
        <v>0</v>
      </c>
      <c r="F9">
        <v>3</v>
      </c>
      <c r="G9">
        <v>3</v>
      </c>
      <c r="H9">
        <v>0</v>
      </c>
      <c r="I9">
        <v>0</v>
      </c>
      <c r="J9" s="1">
        <v>25</v>
      </c>
      <c r="K9" s="3">
        <v>35</v>
      </c>
      <c r="M9">
        <v>22</v>
      </c>
      <c r="N9" t="s">
        <v>99</v>
      </c>
      <c r="O9" s="9">
        <f>B9*1.1</f>
        <v>49.50000000000001</v>
      </c>
      <c r="P9" s="10">
        <f t="shared" si="0"/>
        <v>51.74999999999999</v>
      </c>
      <c r="Q9" s="10">
        <f t="shared" si="1"/>
        <v>54</v>
      </c>
      <c r="R9" s="11" t="s">
        <v>60</v>
      </c>
    </row>
    <row r="10" spans="1:18" ht="13.5">
      <c r="A10" s="5" t="s">
        <v>18</v>
      </c>
      <c r="B10">
        <v>55</v>
      </c>
      <c r="C10">
        <v>4</v>
      </c>
      <c r="D10">
        <v>1</v>
      </c>
      <c r="E10">
        <v>0</v>
      </c>
      <c r="F10">
        <v>3</v>
      </c>
      <c r="G10">
        <v>4</v>
      </c>
      <c r="H10">
        <v>0</v>
      </c>
      <c r="I10">
        <v>0</v>
      </c>
      <c r="J10" s="1">
        <v>25</v>
      </c>
      <c r="K10" s="3">
        <v>35</v>
      </c>
      <c r="M10">
        <v>22</v>
      </c>
      <c r="N10" t="s">
        <v>100</v>
      </c>
      <c r="O10" s="9">
        <f>B10*1.1</f>
        <v>60.50000000000001</v>
      </c>
      <c r="P10" s="10">
        <f t="shared" si="0"/>
        <v>63.24999999999999</v>
      </c>
      <c r="Q10" s="10">
        <f t="shared" si="1"/>
        <v>66</v>
      </c>
      <c r="R10" s="11" t="s">
        <v>18</v>
      </c>
    </row>
    <row r="11" spans="1:18" ht="14.25" thickBot="1">
      <c r="A11" s="5" t="s">
        <v>19</v>
      </c>
      <c r="B11">
        <v>60</v>
      </c>
      <c r="C11">
        <v>4</v>
      </c>
      <c r="D11">
        <v>1</v>
      </c>
      <c r="E11">
        <v>0</v>
      </c>
      <c r="F11">
        <v>3</v>
      </c>
      <c r="G11">
        <v>6</v>
      </c>
      <c r="H11">
        <v>0</v>
      </c>
      <c r="I11">
        <v>0</v>
      </c>
      <c r="J11" s="1">
        <v>25</v>
      </c>
      <c r="K11" s="3">
        <v>35</v>
      </c>
      <c r="M11">
        <v>22</v>
      </c>
      <c r="O11" s="12" t="s">
        <v>107</v>
      </c>
      <c r="P11" s="13"/>
      <c r="Q11" s="13"/>
      <c r="R11" s="14"/>
    </row>
    <row r="13" spans="1:14" ht="13.5">
      <c r="A13" s="5" t="s">
        <v>61</v>
      </c>
      <c r="B13">
        <v>50</v>
      </c>
      <c r="C13">
        <v>6</v>
      </c>
      <c r="D13">
        <v>1.1</v>
      </c>
      <c r="E13">
        <v>0</v>
      </c>
      <c r="F13">
        <v>2</v>
      </c>
      <c r="G13">
        <v>4</v>
      </c>
      <c r="H13">
        <v>0</v>
      </c>
      <c r="I13">
        <v>2</v>
      </c>
      <c r="K13" s="3">
        <v>20</v>
      </c>
      <c r="L13" s="2">
        <v>50</v>
      </c>
      <c r="M13">
        <v>35</v>
      </c>
      <c r="N13" t="s">
        <v>101</v>
      </c>
    </row>
    <row r="14" spans="1:13" ht="13.5">
      <c r="A14" s="5" t="s">
        <v>20</v>
      </c>
      <c r="B14">
        <v>60</v>
      </c>
      <c r="C14">
        <v>6</v>
      </c>
      <c r="D14">
        <v>1.3</v>
      </c>
      <c r="E14">
        <v>0</v>
      </c>
      <c r="F14">
        <v>2</v>
      </c>
      <c r="G14">
        <v>9</v>
      </c>
      <c r="H14">
        <v>0</v>
      </c>
      <c r="I14">
        <v>4</v>
      </c>
      <c r="K14" s="3">
        <v>20</v>
      </c>
      <c r="L14" s="2">
        <v>50</v>
      </c>
      <c r="M14">
        <v>20</v>
      </c>
    </row>
    <row r="16" spans="1:13" ht="13.5">
      <c r="A16" s="5" t="s">
        <v>21</v>
      </c>
      <c r="B16">
        <v>30</v>
      </c>
      <c r="C16">
        <v>6</v>
      </c>
      <c r="D16">
        <v>0.96</v>
      </c>
      <c r="E16">
        <v>4</v>
      </c>
      <c r="F16">
        <v>2</v>
      </c>
      <c r="G16">
        <v>4</v>
      </c>
      <c r="H16">
        <v>0</v>
      </c>
      <c r="I16">
        <v>0</v>
      </c>
      <c r="J16" s="1">
        <v>25</v>
      </c>
      <c r="L16" s="2">
        <v>45</v>
      </c>
      <c r="M16">
        <v>35</v>
      </c>
    </row>
    <row r="17" spans="1:13" ht="13.5">
      <c r="A17" s="5" t="s">
        <v>22</v>
      </c>
      <c r="B17">
        <v>35</v>
      </c>
      <c r="C17">
        <v>7</v>
      </c>
      <c r="D17">
        <v>0.96</v>
      </c>
      <c r="E17">
        <v>5</v>
      </c>
      <c r="F17">
        <v>2</v>
      </c>
      <c r="G17">
        <v>5</v>
      </c>
      <c r="H17">
        <v>0</v>
      </c>
      <c r="I17">
        <v>0</v>
      </c>
      <c r="J17" s="1">
        <v>25</v>
      </c>
      <c r="L17" s="2">
        <v>45</v>
      </c>
      <c r="M17">
        <v>27</v>
      </c>
    </row>
    <row r="18" spans="1:13" ht="13.5">
      <c r="A18" s="5" t="s">
        <v>23</v>
      </c>
      <c r="B18">
        <v>40</v>
      </c>
      <c r="C18">
        <v>7</v>
      </c>
      <c r="D18">
        <v>0.96</v>
      </c>
      <c r="E18">
        <v>5</v>
      </c>
      <c r="F18">
        <v>2</v>
      </c>
      <c r="G18">
        <v>6</v>
      </c>
      <c r="H18">
        <v>0</v>
      </c>
      <c r="I18">
        <v>0</v>
      </c>
      <c r="J18" s="1">
        <v>25</v>
      </c>
      <c r="L18" s="2">
        <v>45</v>
      </c>
      <c r="M18">
        <v>27</v>
      </c>
    </row>
    <row r="20" spans="1:13" ht="13.5">
      <c r="A20" s="5" t="s">
        <v>24</v>
      </c>
      <c r="B20">
        <v>35</v>
      </c>
      <c r="C20">
        <v>9</v>
      </c>
      <c r="D20">
        <v>0.96</v>
      </c>
      <c r="E20">
        <v>7</v>
      </c>
      <c r="F20">
        <v>3.45</v>
      </c>
      <c r="G20">
        <v>17</v>
      </c>
      <c r="H20">
        <v>1</v>
      </c>
      <c r="I20">
        <v>0</v>
      </c>
      <c r="K20" s="3">
        <v>45</v>
      </c>
      <c r="L20" s="2">
        <v>50</v>
      </c>
      <c r="M20">
        <v>34</v>
      </c>
    </row>
    <row r="22" spans="1:13" ht="13.5">
      <c r="A22" s="5" t="s">
        <v>25</v>
      </c>
      <c r="B22">
        <v>30</v>
      </c>
      <c r="C22">
        <v>6</v>
      </c>
      <c r="D22">
        <v>0.96</v>
      </c>
      <c r="E22">
        <v>4</v>
      </c>
      <c r="F22">
        <v>3</v>
      </c>
      <c r="G22">
        <v>2</v>
      </c>
      <c r="H22">
        <v>0</v>
      </c>
      <c r="I22">
        <v>3</v>
      </c>
      <c r="J22" s="1">
        <v>35</v>
      </c>
      <c r="K22" s="3">
        <v>25</v>
      </c>
      <c r="M22">
        <v>22</v>
      </c>
    </row>
    <row r="23" spans="1:13" ht="13.5">
      <c r="A23" s="5" t="s">
        <v>26</v>
      </c>
      <c r="B23">
        <v>35</v>
      </c>
      <c r="C23">
        <v>7</v>
      </c>
      <c r="D23">
        <v>0.96</v>
      </c>
      <c r="E23">
        <v>5</v>
      </c>
      <c r="F23">
        <v>3</v>
      </c>
      <c r="G23">
        <v>3</v>
      </c>
      <c r="H23">
        <v>0</v>
      </c>
      <c r="I23">
        <v>4</v>
      </c>
      <c r="J23" s="1">
        <v>35</v>
      </c>
      <c r="K23" s="3">
        <v>25</v>
      </c>
      <c r="M23">
        <v>22</v>
      </c>
    </row>
    <row r="25" spans="1:14" ht="13.5">
      <c r="A25" s="5" t="s">
        <v>27</v>
      </c>
      <c r="B25">
        <v>50</v>
      </c>
      <c r="C25">
        <v>5</v>
      </c>
      <c r="D25">
        <v>1.4</v>
      </c>
      <c r="E25">
        <v>4</v>
      </c>
      <c r="F25">
        <v>2</v>
      </c>
      <c r="G25">
        <v>6</v>
      </c>
      <c r="H25">
        <v>0</v>
      </c>
      <c r="I25">
        <v>0</v>
      </c>
      <c r="J25" s="1">
        <v>40</v>
      </c>
      <c r="L25" s="2">
        <v>70</v>
      </c>
      <c r="M25">
        <v>34</v>
      </c>
      <c r="N25" t="s">
        <v>102</v>
      </c>
    </row>
    <row r="26" spans="1:14" ht="13.5">
      <c r="A26" s="5" t="s">
        <v>28</v>
      </c>
      <c r="B26">
        <v>60</v>
      </c>
      <c r="C26">
        <v>6</v>
      </c>
      <c r="D26">
        <v>1.4</v>
      </c>
      <c r="E26">
        <v>4</v>
      </c>
      <c r="F26">
        <v>2</v>
      </c>
      <c r="G26">
        <v>7</v>
      </c>
      <c r="H26">
        <v>1</v>
      </c>
      <c r="I26">
        <v>0</v>
      </c>
      <c r="J26" s="1">
        <v>40</v>
      </c>
      <c r="L26" s="2">
        <v>70</v>
      </c>
      <c r="M26">
        <v>27</v>
      </c>
      <c r="N26" t="s">
        <v>103</v>
      </c>
    </row>
    <row r="28" spans="1:14" ht="13.5">
      <c r="A28" s="5" t="s">
        <v>29</v>
      </c>
      <c r="B28">
        <v>45</v>
      </c>
      <c r="C28">
        <v>4</v>
      </c>
      <c r="D28">
        <v>1.2</v>
      </c>
      <c r="E28">
        <v>0</v>
      </c>
      <c r="F28">
        <v>2</v>
      </c>
      <c r="G28">
        <v>3</v>
      </c>
      <c r="H28">
        <v>0</v>
      </c>
      <c r="I28">
        <v>2</v>
      </c>
      <c r="K28" s="3">
        <v>80</v>
      </c>
      <c r="M28">
        <v>30</v>
      </c>
      <c r="N28" t="s">
        <v>95</v>
      </c>
    </row>
    <row r="29" spans="1:14" ht="13.5">
      <c r="A29" s="5" t="s">
        <v>30</v>
      </c>
      <c r="B29">
        <v>60</v>
      </c>
      <c r="C29">
        <v>4</v>
      </c>
      <c r="D29">
        <v>1.5</v>
      </c>
      <c r="E29">
        <v>0</v>
      </c>
      <c r="F29">
        <v>2</v>
      </c>
      <c r="G29">
        <v>7</v>
      </c>
      <c r="H29">
        <v>0</v>
      </c>
      <c r="I29">
        <v>2</v>
      </c>
      <c r="K29" s="3">
        <v>80</v>
      </c>
      <c r="M29">
        <v>30</v>
      </c>
      <c r="N29" t="s">
        <v>96</v>
      </c>
    </row>
    <row r="30" spans="1:14" ht="13.5">
      <c r="A30" s="5" t="s">
        <v>62</v>
      </c>
      <c r="B30">
        <v>75</v>
      </c>
      <c r="C30">
        <v>4</v>
      </c>
      <c r="D30">
        <v>1.5</v>
      </c>
      <c r="E30">
        <v>0</v>
      </c>
      <c r="F30">
        <v>1.9</v>
      </c>
      <c r="G30">
        <v>7</v>
      </c>
      <c r="H30">
        <v>0</v>
      </c>
      <c r="I30">
        <v>2</v>
      </c>
      <c r="K30" s="3">
        <v>80</v>
      </c>
      <c r="M30">
        <v>30</v>
      </c>
      <c r="N30" t="s">
        <v>97</v>
      </c>
    </row>
    <row r="32" spans="1:13" ht="13.5">
      <c r="A32" s="5" t="s">
        <v>63</v>
      </c>
      <c r="B32">
        <v>100</v>
      </c>
      <c r="C32">
        <v>4</v>
      </c>
      <c r="D32">
        <v>1.45</v>
      </c>
      <c r="E32">
        <v>0</v>
      </c>
      <c r="F32">
        <v>2</v>
      </c>
      <c r="G32">
        <v>5</v>
      </c>
      <c r="H32">
        <v>0</v>
      </c>
      <c r="I32">
        <v>0</v>
      </c>
      <c r="K32" s="3">
        <v>55</v>
      </c>
      <c r="L32" s="2">
        <v>60</v>
      </c>
      <c r="M32">
        <v>22</v>
      </c>
    </row>
    <row r="33" spans="1:13" ht="13.5">
      <c r="A33" s="5" t="s">
        <v>31</v>
      </c>
      <c r="B33">
        <v>120</v>
      </c>
      <c r="C33">
        <v>5</v>
      </c>
      <c r="D33">
        <v>1.45</v>
      </c>
      <c r="E33">
        <v>0</v>
      </c>
      <c r="F33">
        <v>2</v>
      </c>
      <c r="G33">
        <v>7</v>
      </c>
      <c r="H33">
        <v>0</v>
      </c>
      <c r="I33">
        <v>0</v>
      </c>
      <c r="K33" s="3">
        <v>55</v>
      </c>
      <c r="L33" s="2">
        <v>60</v>
      </c>
      <c r="M33">
        <v>22</v>
      </c>
    </row>
    <row r="35" spans="1:13" ht="13.5">
      <c r="A35" s="5" t="s">
        <v>32</v>
      </c>
      <c r="B35">
        <v>100</v>
      </c>
      <c r="C35">
        <v>4</v>
      </c>
      <c r="D35">
        <v>1.35</v>
      </c>
      <c r="E35">
        <v>0</v>
      </c>
      <c r="F35">
        <v>1.8</v>
      </c>
      <c r="G35">
        <v>10</v>
      </c>
      <c r="H35">
        <v>2</v>
      </c>
      <c r="I35">
        <v>2</v>
      </c>
      <c r="K35" s="3">
        <v>60</v>
      </c>
      <c r="L35" s="2">
        <v>75</v>
      </c>
      <c r="M35">
        <v>30</v>
      </c>
    </row>
    <row r="36" spans="1:13" ht="13.5">
      <c r="A36" s="5" t="s">
        <v>33</v>
      </c>
      <c r="B36">
        <v>120</v>
      </c>
      <c r="C36">
        <v>4</v>
      </c>
      <c r="D36">
        <v>1.35</v>
      </c>
      <c r="E36">
        <v>0</v>
      </c>
      <c r="F36">
        <v>1.8</v>
      </c>
      <c r="G36">
        <v>12</v>
      </c>
      <c r="H36">
        <v>2</v>
      </c>
      <c r="I36">
        <v>2</v>
      </c>
      <c r="K36" s="3">
        <v>60</v>
      </c>
      <c r="L36" s="2">
        <v>75</v>
      </c>
      <c r="M36">
        <v>30</v>
      </c>
    </row>
    <row r="37" spans="1:13" ht="13.5">
      <c r="A37" s="5" t="s">
        <v>34</v>
      </c>
      <c r="B37">
        <v>160</v>
      </c>
      <c r="C37">
        <v>5</v>
      </c>
      <c r="D37">
        <v>1.35</v>
      </c>
      <c r="E37">
        <v>0</v>
      </c>
      <c r="F37">
        <v>1.9</v>
      </c>
      <c r="G37">
        <v>14</v>
      </c>
      <c r="H37">
        <v>2</v>
      </c>
      <c r="I37">
        <v>3</v>
      </c>
      <c r="K37" s="3">
        <v>60</v>
      </c>
      <c r="L37" s="2">
        <v>75</v>
      </c>
      <c r="M37">
        <v>30</v>
      </c>
    </row>
    <row r="39" spans="1:13" ht="13.5">
      <c r="A39" s="5" t="s">
        <v>64</v>
      </c>
      <c r="B39">
        <v>175</v>
      </c>
      <c r="C39">
        <v>3</v>
      </c>
      <c r="D39">
        <v>0.5</v>
      </c>
      <c r="E39">
        <v>0</v>
      </c>
      <c r="F39">
        <v>5</v>
      </c>
      <c r="G39">
        <v>2</v>
      </c>
      <c r="H39">
        <v>0</v>
      </c>
      <c r="I39">
        <v>180</v>
      </c>
      <c r="J39" s="1">
        <v>160</v>
      </c>
      <c r="L39" s="2">
        <v>75</v>
      </c>
      <c r="M39">
        <v>36</v>
      </c>
    </row>
    <row r="40" spans="1:14" ht="13.5">
      <c r="A40" s="5" t="s">
        <v>35</v>
      </c>
      <c r="B40">
        <v>200</v>
      </c>
      <c r="C40">
        <v>3</v>
      </c>
      <c r="D40">
        <v>0.5</v>
      </c>
      <c r="E40">
        <v>0</v>
      </c>
      <c r="F40">
        <v>5</v>
      </c>
      <c r="G40">
        <v>3</v>
      </c>
      <c r="H40">
        <v>0</v>
      </c>
      <c r="I40">
        <v>190</v>
      </c>
      <c r="J40" s="1">
        <v>160</v>
      </c>
      <c r="L40" s="2">
        <v>75</v>
      </c>
      <c r="M40">
        <v>36</v>
      </c>
      <c r="N40" t="s">
        <v>36</v>
      </c>
    </row>
    <row r="41" spans="1:14" ht="13.5">
      <c r="A41" s="5" t="s">
        <v>37</v>
      </c>
      <c r="B41">
        <v>270</v>
      </c>
      <c r="C41">
        <v>3</v>
      </c>
      <c r="D41">
        <v>0.6</v>
      </c>
      <c r="E41">
        <v>0</v>
      </c>
      <c r="F41">
        <v>5</v>
      </c>
      <c r="G41">
        <v>4</v>
      </c>
      <c r="H41">
        <v>0</v>
      </c>
      <c r="I41">
        <v>195</v>
      </c>
      <c r="J41" s="1">
        <v>160</v>
      </c>
      <c r="L41" s="2">
        <v>75</v>
      </c>
      <c r="M41">
        <v>36</v>
      </c>
      <c r="N41" t="s">
        <v>38</v>
      </c>
    </row>
    <row r="43" spans="1:14" ht="13.5">
      <c r="A43" s="5" t="s">
        <v>65</v>
      </c>
      <c r="B43">
        <v>50</v>
      </c>
      <c r="C43">
        <v>9</v>
      </c>
      <c r="D43">
        <v>0.6</v>
      </c>
      <c r="E43">
        <v>7</v>
      </c>
      <c r="F43">
        <v>6</v>
      </c>
      <c r="G43">
        <v>40</v>
      </c>
      <c r="H43">
        <v>0</v>
      </c>
      <c r="I43">
        <v>6</v>
      </c>
      <c r="J43" s="1">
        <v>160</v>
      </c>
      <c r="L43" s="2">
        <v>135</v>
      </c>
      <c r="M43">
        <v>46</v>
      </c>
      <c r="N43" t="s">
        <v>39</v>
      </c>
    </row>
    <row r="44" spans="1:14" ht="13.5">
      <c r="A44" s="5" t="s">
        <v>40</v>
      </c>
      <c r="B44">
        <v>60</v>
      </c>
      <c r="C44">
        <v>10</v>
      </c>
      <c r="D44">
        <v>0.6</v>
      </c>
      <c r="E44">
        <v>8</v>
      </c>
      <c r="F44">
        <v>6</v>
      </c>
      <c r="G44">
        <v>50</v>
      </c>
      <c r="H44">
        <v>0</v>
      </c>
      <c r="I44">
        <v>7</v>
      </c>
      <c r="J44" s="1">
        <v>160</v>
      </c>
      <c r="L44" s="2">
        <v>135</v>
      </c>
      <c r="M44">
        <v>46</v>
      </c>
      <c r="N44" t="s">
        <v>41</v>
      </c>
    </row>
    <row r="45" spans="1:14" ht="13.5">
      <c r="A45" s="5" t="s">
        <v>42</v>
      </c>
      <c r="B45">
        <v>70</v>
      </c>
      <c r="C45">
        <v>10</v>
      </c>
      <c r="D45">
        <v>0.6</v>
      </c>
      <c r="E45">
        <v>8</v>
      </c>
      <c r="F45">
        <v>6</v>
      </c>
      <c r="G45">
        <v>75</v>
      </c>
      <c r="H45">
        <v>0</v>
      </c>
      <c r="I45">
        <v>8</v>
      </c>
      <c r="J45" s="1">
        <v>160</v>
      </c>
      <c r="L45" s="2">
        <v>135</v>
      </c>
      <c r="M45">
        <v>46</v>
      </c>
      <c r="N45" t="s">
        <v>36</v>
      </c>
    </row>
    <row r="47" spans="1:13" ht="13.5">
      <c r="A47" s="5" t="s">
        <v>66</v>
      </c>
      <c r="B47">
        <v>40</v>
      </c>
      <c r="C47">
        <v>9</v>
      </c>
      <c r="D47">
        <v>0.65</v>
      </c>
      <c r="E47">
        <v>7</v>
      </c>
      <c r="F47">
        <v>3.6</v>
      </c>
      <c r="G47">
        <v>12</v>
      </c>
      <c r="H47">
        <v>0</v>
      </c>
      <c r="I47">
        <v>6</v>
      </c>
      <c r="J47" s="1">
        <v>75</v>
      </c>
      <c r="L47" s="2">
        <v>75</v>
      </c>
      <c r="M47">
        <v>30</v>
      </c>
    </row>
    <row r="48" spans="1:13" ht="13.5">
      <c r="A48" s="5" t="s">
        <v>67</v>
      </c>
      <c r="B48">
        <v>50</v>
      </c>
      <c r="C48">
        <v>9</v>
      </c>
      <c r="D48">
        <v>0.65</v>
      </c>
      <c r="E48">
        <v>7</v>
      </c>
      <c r="F48">
        <v>3.6</v>
      </c>
      <c r="G48">
        <v>16</v>
      </c>
      <c r="H48">
        <v>0</v>
      </c>
      <c r="I48">
        <v>7</v>
      </c>
      <c r="J48" s="1">
        <v>75</v>
      </c>
      <c r="L48" s="2">
        <v>75</v>
      </c>
      <c r="M48">
        <v>30</v>
      </c>
    </row>
    <row r="50" spans="1:14" ht="13.5">
      <c r="A50" s="5" t="s">
        <v>43</v>
      </c>
      <c r="B50">
        <v>80</v>
      </c>
      <c r="C50">
        <v>14</v>
      </c>
      <c r="D50">
        <v>0.7</v>
      </c>
      <c r="E50">
        <v>12</v>
      </c>
      <c r="F50">
        <v>6.5</v>
      </c>
      <c r="G50">
        <v>40</v>
      </c>
      <c r="H50">
        <v>2</v>
      </c>
      <c r="I50">
        <v>5</v>
      </c>
      <c r="J50" s="1">
        <v>225</v>
      </c>
      <c r="L50" s="2">
        <v>225</v>
      </c>
      <c r="M50">
        <v>56</v>
      </c>
      <c r="N50" t="s">
        <v>44</v>
      </c>
    </row>
    <row r="52" spans="1:13" ht="13.5">
      <c r="A52" s="5" t="s">
        <v>45</v>
      </c>
      <c r="B52">
        <v>30</v>
      </c>
      <c r="C52">
        <v>11</v>
      </c>
      <c r="D52">
        <v>0.7</v>
      </c>
      <c r="E52">
        <v>9</v>
      </c>
      <c r="F52">
        <v>1</v>
      </c>
      <c r="G52">
        <v>0</v>
      </c>
      <c r="H52">
        <v>0</v>
      </c>
      <c r="I52">
        <v>0</v>
      </c>
      <c r="L52" s="2">
        <v>100</v>
      </c>
      <c r="M52">
        <v>51</v>
      </c>
    </row>
    <row r="53" spans="1:13" ht="13.5">
      <c r="A53" s="5" t="s">
        <v>46</v>
      </c>
      <c r="B53">
        <v>30</v>
      </c>
      <c r="C53">
        <v>9</v>
      </c>
      <c r="D53">
        <v>1.1</v>
      </c>
      <c r="E53">
        <v>7</v>
      </c>
      <c r="F53">
        <v>1</v>
      </c>
      <c r="G53">
        <v>0</v>
      </c>
      <c r="H53">
        <v>0</v>
      </c>
      <c r="I53">
        <v>0</v>
      </c>
      <c r="L53" s="2">
        <v>100</v>
      </c>
      <c r="M53">
        <v>51</v>
      </c>
    </row>
    <row r="56" spans="1:13" ht="13.5">
      <c r="A56" s="5" t="s">
        <v>68</v>
      </c>
      <c r="B56">
        <v>60</v>
      </c>
      <c r="C56">
        <v>3</v>
      </c>
      <c r="D56">
        <v>1.05</v>
      </c>
      <c r="E56">
        <v>0</v>
      </c>
      <c r="F56">
        <v>2</v>
      </c>
      <c r="G56">
        <v>10</v>
      </c>
      <c r="H56">
        <v>0</v>
      </c>
      <c r="I56">
        <v>6</v>
      </c>
      <c r="K56" s="3">
        <v>80</v>
      </c>
      <c r="L56" s="2">
        <v>40</v>
      </c>
      <c r="M56">
        <v>16</v>
      </c>
    </row>
    <row r="57" spans="1:13" ht="13.5">
      <c r="A57" s="5" t="s">
        <v>69</v>
      </c>
      <c r="B57">
        <v>70</v>
      </c>
      <c r="C57">
        <v>5</v>
      </c>
      <c r="D57">
        <v>1.05</v>
      </c>
      <c r="E57">
        <v>0</v>
      </c>
      <c r="F57">
        <v>2</v>
      </c>
      <c r="G57">
        <v>12</v>
      </c>
      <c r="H57">
        <v>0</v>
      </c>
      <c r="I57">
        <v>8</v>
      </c>
      <c r="K57" s="3">
        <v>80</v>
      </c>
      <c r="L57" s="2">
        <v>40</v>
      </c>
      <c r="M57">
        <v>16</v>
      </c>
    </row>
    <row r="58" spans="1:14" ht="13.5">
      <c r="A58" s="5" t="s">
        <v>70</v>
      </c>
      <c r="B58">
        <f>48*1.15</f>
        <v>55.199999999999996</v>
      </c>
      <c r="C58">
        <v>3</v>
      </c>
      <c r="D58">
        <v>1.05</v>
      </c>
      <c r="E58">
        <v>0</v>
      </c>
      <c r="F58">
        <v>2</v>
      </c>
      <c r="G58">
        <v>9</v>
      </c>
      <c r="H58">
        <v>0</v>
      </c>
      <c r="I58">
        <v>1</v>
      </c>
      <c r="K58" s="3">
        <v>65</v>
      </c>
      <c r="L58" s="2">
        <v>25</v>
      </c>
      <c r="M58">
        <v>16</v>
      </c>
      <c r="N58" t="s">
        <v>111</v>
      </c>
    </row>
    <row r="59" spans="1:14" ht="13.5">
      <c r="A59" s="5" t="s">
        <v>71</v>
      </c>
      <c r="B59">
        <f>60*1.2</f>
        <v>72</v>
      </c>
      <c r="C59">
        <v>5</v>
      </c>
      <c r="D59">
        <v>1.05</v>
      </c>
      <c r="E59">
        <v>0</v>
      </c>
      <c r="F59">
        <v>2</v>
      </c>
      <c r="G59">
        <v>14</v>
      </c>
      <c r="H59">
        <v>2</v>
      </c>
      <c r="I59">
        <v>1</v>
      </c>
      <c r="K59" s="3">
        <v>65</v>
      </c>
      <c r="L59" s="2">
        <v>25</v>
      </c>
      <c r="M59">
        <v>16</v>
      </c>
      <c r="N59" t="s">
        <v>112</v>
      </c>
    </row>
    <row r="60" spans="1:13" ht="13.5">
      <c r="A60" s="5" t="s">
        <v>72</v>
      </c>
      <c r="B60">
        <v>50</v>
      </c>
      <c r="C60">
        <v>3</v>
      </c>
      <c r="D60">
        <v>1</v>
      </c>
      <c r="E60">
        <v>0</v>
      </c>
      <c r="F60">
        <v>2</v>
      </c>
      <c r="G60">
        <v>10</v>
      </c>
      <c r="H60">
        <v>1</v>
      </c>
      <c r="I60">
        <v>0</v>
      </c>
      <c r="K60" s="3">
        <v>60</v>
      </c>
      <c r="L60" s="2">
        <v>30</v>
      </c>
      <c r="M60">
        <v>20</v>
      </c>
    </row>
    <row r="61" spans="1:13" ht="13.5">
      <c r="A61" s="5" t="s">
        <v>73</v>
      </c>
      <c r="B61">
        <v>75</v>
      </c>
      <c r="C61">
        <v>5</v>
      </c>
      <c r="D61">
        <v>1</v>
      </c>
      <c r="E61">
        <v>0</v>
      </c>
      <c r="F61">
        <v>2</v>
      </c>
      <c r="G61">
        <v>12</v>
      </c>
      <c r="H61">
        <v>2</v>
      </c>
      <c r="I61">
        <v>0</v>
      </c>
      <c r="K61" s="3">
        <v>60</v>
      </c>
      <c r="L61" s="2">
        <v>30</v>
      </c>
      <c r="M61">
        <v>20</v>
      </c>
    </row>
    <row r="62" spans="1:13" ht="13.5">
      <c r="A62" s="5" t="s">
        <v>74</v>
      </c>
      <c r="B62">
        <v>70</v>
      </c>
      <c r="C62">
        <v>3</v>
      </c>
      <c r="D62">
        <v>0.65</v>
      </c>
      <c r="E62">
        <v>0</v>
      </c>
      <c r="F62">
        <v>2</v>
      </c>
      <c r="G62">
        <v>12</v>
      </c>
      <c r="H62">
        <v>5</v>
      </c>
      <c r="I62">
        <v>2</v>
      </c>
      <c r="K62" s="3">
        <v>85</v>
      </c>
      <c r="L62" s="2">
        <v>40</v>
      </c>
      <c r="M62">
        <v>12</v>
      </c>
    </row>
    <row r="63" spans="1:13" ht="13.5">
      <c r="A63" s="5" t="s">
        <v>75</v>
      </c>
      <c r="B63">
        <v>100</v>
      </c>
      <c r="C63">
        <v>5</v>
      </c>
      <c r="D63">
        <v>0.65</v>
      </c>
      <c r="E63">
        <v>0</v>
      </c>
      <c r="F63">
        <v>2</v>
      </c>
      <c r="G63">
        <v>17</v>
      </c>
      <c r="H63">
        <v>10</v>
      </c>
      <c r="I63">
        <v>2</v>
      </c>
      <c r="K63" s="3">
        <v>85</v>
      </c>
      <c r="L63" s="2">
        <v>40</v>
      </c>
      <c r="M63">
        <v>12</v>
      </c>
    </row>
    <row r="64" spans="1:13" ht="13.5">
      <c r="A64" s="5" t="s">
        <v>47</v>
      </c>
      <c r="B64">
        <v>60</v>
      </c>
      <c r="C64">
        <v>4</v>
      </c>
      <c r="D64">
        <v>1</v>
      </c>
      <c r="E64">
        <v>0</v>
      </c>
      <c r="F64">
        <v>1.9</v>
      </c>
      <c r="G64">
        <v>8</v>
      </c>
      <c r="H64">
        <v>1</v>
      </c>
      <c r="I64">
        <v>1</v>
      </c>
      <c r="K64" s="3">
        <v>60</v>
      </c>
      <c r="L64" s="2">
        <v>30</v>
      </c>
      <c r="M64">
        <v>9</v>
      </c>
    </row>
    <row r="65" spans="1:13" ht="13.5">
      <c r="A65" s="5" t="s">
        <v>48</v>
      </c>
      <c r="B65">
        <v>80</v>
      </c>
      <c r="C65">
        <v>5</v>
      </c>
      <c r="D65">
        <v>1</v>
      </c>
      <c r="E65">
        <v>0</v>
      </c>
      <c r="F65">
        <v>1.9</v>
      </c>
      <c r="G65">
        <v>12</v>
      </c>
      <c r="H65">
        <v>1</v>
      </c>
      <c r="I65">
        <v>1</v>
      </c>
      <c r="K65" s="3">
        <v>60</v>
      </c>
      <c r="L65" s="2">
        <v>30</v>
      </c>
      <c r="M65">
        <v>9</v>
      </c>
    </row>
    <row r="66" spans="1:13" ht="13.5">
      <c r="A66" s="5" t="s">
        <v>76</v>
      </c>
      <c r="B66">
        <v>50</v>
      </c>
      <c r="C66">
        <v>5</v>
      </c>
      <c r="D66">
        <v>0.9</v>
      </c>
      <c r="E66">
        <v>3</v>
      </c>
      <c r="F66">
        <v>2</v>
      </c>
      <c r="G66">
        <v>7</v>
      </c>
      <c r="H66">
        <v>0</v>
      </c>
      <c r="I66">
        <v>0</v>
      </c>
      <c r="K66" s="3">
        <v>55</v>
      </c>
      <c r="L66" s="2">
        <v>25</v>
      </c>
      <c r="M66">
        <v>17</v>
      </c>
    </row>
    <row r="67" spans="1:13" ht="13.5">
      <c r="A67" s="5" t="s">
        <v>77</v>
      </c>
      <c r="B67">
        <v>60</v>
      </c>
      <c r="C67">
        <v>6</v>
      </c>
      <c r="D67">
        <v>0.9</v>
      </c>
      <c r="E67">
        <v>4</v>
      </c>
      <c r="F67">
        <v>2</v>
      </c>
      <c r="G67">
        <v>8</v>
      </c>
      <c r="H67">
        <v>1</v>
      </c>
      <c r="I67">
        <v>0</v>
      </c>
      <c r="K67" s="3">
        <v>55</v>
      </c>
      <c r="L67" s="2">
        <v>25</v>
      </c>
      <c r="M67">
        <v>17</v>
      </c>
    </row>
    <row r="68" spans="1:14" ht="13.5">
      <c r="A68" s="5" t="s">
        <v>78</v>
      </c>
      <c r="B68">
        <v>65</v>
      </c>
      <c r="C68">
        <v>3</v>
      </c>
      <c r="D68">
        <f>1.2*1.15</f>
        <v>1.38</v>
      </c>
      <c r="E68">
        <v>0</v>
      </c>
      <c r="F68">
        <v>2</v>
      </c>
      <c r="G68">
        <v>8</v>
      </c>
      <c r="H68">
        <v>0</v>
      </c>
      <c r="I68">
        <v>1</v>
      </c>
      <c r="K68" s="3">
        <v>65</v>
      </c>
      <c r="L68" s="2">
        <v>25</v>
      </c>
      <c r="M68">
        <v>10</v>
      </c>
      <c r="N68" t="s">
        <v>104</v>
      </c>
    </row>
    <row r="69" spans="1:13" ht="13.5">
      <c r="A69" s="5" t="s">
        <v>79</v>
      </c>
      <c r="B69">
        <v>80</v>
      </c>
      <c r="C69">
        <v>5</v>
      </c>
      <c r="D69">
        <f>D68</f>
        <v>1.38</v>
      </c>
      <c r="E69">
        <v>0</v>
      </c>
      <c r="F69">
        <v>2</v>
      </c>
      <c r="G69">
        <v>13</v>
      </c>
      <c r="H69">
        <v>0</v>
      </c>
      <c r="I69">
        <v>1</v>
      </c>
      <c r="K69" s="3">
        <v>65</v>
      </c>
      <c r="L69" s="2">
        <v>25</v>
      </c>
      <c r="M69">
        <v>10</v>
      </c>
    </row>
    <row r="71" spans="1:13" ht="13.5">
      <c r="A71" s="5" t="s">
        <v>49</v>
      </c>
      <c r="B71">
        <v>45</v>
      </c>
      <c r="C71">
        <v>6</v>
      </c>
      <c r="D71">
        <v>0.96</v>
      </c>
      <c r="E71">
        <v>4</v>
      </c>
      <c r="F71">
        <v>3</v>
      </c>
      <c r="G71">
        <v>8</v>
      </c>
      <c r="H71">
        <v>0</v>
      </c>
      <c r="I71">
        <v>0</v>
      </c>
      <c r="J71" s="1">
        <v>40</v>
      </c>
      <c r="L71" s="2">
        <v>35</v>
      </c>
      <c r="M71">
        <v>19</v>
      </c>
    </row>
    <row r="72" spans="1:13" ht="13.5">
      <c r="A72" s="5" t="s">
        <v>50</v>
      </c>
      <c r="B72">
        <v>50</v>
      </c>
      <c r="C72">
        <v>6</v>
      </c>
      <c r="D72">
        <v>0.96</v>
      </c>
      <c r="E72">
        <v>4</v>
      </c>
      <c r="F72">
        <v>3</v>
      </c>
      <c r="G72">
        <v>8</v>
      </c>
      <c r="H72">
        <v>0</v>
      </c>
      <c r="I72">
        <v>0</v>
      </c>
      <c r="J72" s="1">
        <v>40</v>
      </c>
      <c r="L72" s="2">
        <v>35</v>
      </c>
      <c r="M72">
        <v>13</v>
      </c>
    </row>
    <row r="73" spans="1:13" ht="13.5">
      <c r="A73" s="5" t="s">
        <v>80</v>
      </c>
      <c r="B73">
        <v>35</v>
      </c>
      <c r="C73">
        <v>7</v>
      </c>
      <c r="D73">
        <v>0.96</v>
      </c>
      <c r="E73">
        <v>5</v>
      </c>
      <c r="F73">
        <v>2</v>
      </c>
      <c r="G73">
        <v>6</v>
      </c>
      <c r="H73">
        <v>0</v>
      </c>
      <c r="I73">
        <v>0</v>
      </c>
      <c r="J73" s="1">
        <v>35</v>
      </c>
      <c r="L73" s="2">
        <v>40</v>
      </c>
      <c r="M73">
        <v>19</v>
      </c>
    </row>
    <row r="74" spans="1:13" ht="13.5">
      <c r="A74" s="5" t="s">
        <v>81</v>
      </c>
      <c r="B74">
        <v>40</v>
      </c>
      <c r="C74">
        <v>8</v>
      </c>
      <c r="D74">
        <v>0.96</v>
      </c>
      <c r="E74">
        <v>6</v>
      </c>
      <c r="F74">
        <v>2</v>
      </c>
      <c r="G74">
        <v>7</v>
      </c>
      <c r="H74">
        <v>0</v>
      </c>
      <c r="I74">
        <v>1</v>
      </c>
      <c r="J74" s="1">
        <v>35</v>
      </c>
      <c r="L74" s="2">
        <v>40</v>
      </c>
      <c r="M74">
        <v>19</v>
      </c>
    </row>
    <row r="75" spans="1:14" ht="13.5">
      <c r="A75" s="5" t="s">
        <v>51</v>
      </c>
      <c r="B75">
        <v>50</v>
      </c>
      <c r="C75">
        <v>6</v>
      </c>
      <c r="D75">
        <v>1.2</v>
      </c>
      <c r="E75">
        <v>4</v>
      </c>
      <c r="F75">
        <v>1.9</v>
      </c>
      <c r="G75">
        <v>5</v>
      </c>
      <c r="H75">
        <v>0</v>
      </c>
      <c r="I75">
        <v>1</v>
      </c>
      <c r="J75" s="1">
        <f>46*0.8</f>
        <v>36.800000000000004</v>
      </c>
      <c r="L75" s="2">
        <f>46*0.8</f>
        <v>36.800000000000004</v>
      </c>
      <c r="M75">
        <v>16</v>
      </c>
      <c r="N75" t="s">
        <v>109</v>
      </c>
    </row>
    <row r="76" spans="1:14" ht="13.5">
      <c r="A76" s="5" t="s">
        <v>52</v>
      </c>
      <c r="B76">
        <v>65</v>
      </c>
      <c r="C76">
        <v>7</v>
      </c>
      <c r="D76">
        <v>1.2</v>
      </c>
      <c r="E76">
        <v>5</v>
      </c>
      <c r="F76">
        <v>1.9</v>
      </c>
      <c r="G76">
        <v>5</v>
      </c>
      <c r="H76">
        <v>0</v>
      </c>
      <c r="I76">
        <v>2</v>
      </c>
      <c r="J76" s="1">
        <f>46*0.7</f>
        <v>32.199999999999996</v>
      </c>
      <c r="L76" s="2">
        <f>46*0.7</f>
        <v>32.199999999999996</v>
      </c>
      <c r="M76">
        <v>16</v>
      </c>
      <c r="N76" t="s">
        <v>110</v>
      </c>
    </row>
    <row r="77" spans="1:14" ht="13.5">
      <c r="A77" s="5" t="s">
        <v>82</v>
      </c>
      <c r="B77">
        <f>35*1.25</f>
        <v>43.75</v>
      </c>
      <c r="C77">
        <v>10</v>
      </c>
      <c r="D77">
        <v>0.96</v>
      </c>
      <c r="E77">
        <v>8</v>
      </c>
      <c r="F77">
        <v>3.45</v>
      </c>
      <c r="G77">
        <v>17</v>
      </c>
      <c r="H77">
        <v>1</v>
      </c>
      <c r="I77">
        <v>0</v>
      </c>
      <c r="K77" s="3">
        <v>60</v>
      </c>
      <c r="L77" s="2">
        <v>55</v>
      </c>
      <c r="M77">
        <v>21</v>
      </c>
      <c r="N77" t="s">
        <v>108</v>
      </c>
    </row>
    <row r="78" spans="1:13" ht="13.5">
      <c r="A78" s="5" t="s">
        <v>83</v>
      </c>
      <c r="B78">
        <f>40*1.25</f>
        <v>50</v>
      </c>
      <c r="C78">
        <v>10</v>
      </c>
      <c r="D78">
        <v>0.96</v>
      </c>
      <c r="E78">
        <v>8</v>
      </c>
      <c r="F78">
        <v>3.45</v>
      </c>
      <c r="G78">
        <v>22</v>
      </c>
      <c r="H78">
        <v>2</v>
      </c>
      <c r="I78">
        <v>0</v>
      </c>
      <c r="K78" s="3">
        <v>60</v>
      </c>
      <c r="L78" s="2">
        <v>55</v>
      </c>
      <c r="M78">
        <v>21</v>
      </c>
    </row>
    <row r="79" spans="1:13" ht="13.5">
      <c r="A79" s="5" t="s">
        <v>53</v>
      </c>
      <c r="B79">
        <v>150</v>
      </c>
      <c r="C79">
        <v>7</v>
      </c>
      <c r="D79">
        <v>1.2</v>
      </c>
      <c r="E79">
        <v>4</v>
      </c>
      <c r="F79">
        <v>2.5</v>
      </c>
      <c r="G79">
        <v>9</v>
      </c>
      <c r="H79">
        <v>0</v>
      </c>
      <c r="I79">
        <v>3</v>
      </c>
      <c r="J79" s="1">
        <v>120</v>
      </c>
      <c r="L79" s="2">
        <v>60</v>
      </c>
      <c r="M79">
        <v>25</v>
      </c>
    </row>
    <row r="80" spans="1:13" ht="13.5">
      <c r="A80" s="5" t="s">
        <v>54</v>
      </c>
      <c r="B80">
        <v>200</v>
      </c>
      <c r="C80">
        <v>8</v>
      </c>
      <c r="D80">
        <v>1.2</v>
      </c>
      <c r="E80">
        <v>5</v>
      </c>
      <c r="F80">
        <v>2.5</v>
      </c>
      <c r="G80">
        <v>9</v>
      </c>
      <c r="H80">
        <v>0</v>
      </c>
      <c r="I80">
        <v>4</v>
      </c>
      <c r="J80" s="1">
        <v>120</v>
      </c>
      <c r="L80" s="2">
        <v>60</v>
      </c>
      <c r="M80">
        <v>25</v>
      </c>
    </row>
    <row r="81" spans="1:14" ht="13.5">
      <c r="A81" s="5" t="s">
        <v>84</v>
      </c>
      <c r="B81">
        <v>60</v>
      </c>
      <c r="C81">
        <v>6</v>
      </c>
      <c r="D81">
        <v>1.45</v>
      </c>
      <c r="E81">
        <v>4</v>
      </c>
      <c r="F81">
        <f>2.1*0.8</f>
        <v>1.6800000000000002</v>
      </c>
      <c r="G81">
        <v>6</v>
      </c>
      <c r="H81">
        <v>0</v>
      </c>
      <c r="I81">
        <v>0</v>
      </c>
      <c r="J81" s="1">
        <v>55</v>
      </c>
      <c r="L81" s="2">
        <v>65</v>
      </c>
      <c r="M81">
        <v>26</v>
      </c>
      <c r="N81" t="s">
        <v>105</v>
      </c>
    </row>
    <row r="82" spans="1:13" ht="13.5">
      <c r="A82" s="5" t="s">
        <v>85</v>
      </c>
      <c r="B82">
        <v>60</v>
      </c>
      <c r="C82">
        <v>6</v>
      </c>
      <c r="D82">
        <v>1.45</v>
      </c>
      <c r="E82">
        <v>4</v>
      </c>
      <c r="F82">
        <f>F81</f>
        <v>1.6800000000000002</v>
      </c>
      <c r="G82">
        <v>8</v>
      </c>
      <c r="H82">
        <v>1</v>
      </c>
      <c r="I82">
        <v>0</v>
      </c>
      <c r="J82" s="1">
        <v>55</v>
      </c>
      <c r="L82" s="2">
        <v>65</v>
      </c>
      <c r="M82">
        <v>26</v>
      </c>
    </row>
    <row r="83" spans="1:13" ht="13.5">
      <c r="A83" s="5" t="s">
        <v>86</v>
      </c>
      <c r="B83">
        <v>55</v>
      </c>
      <c r="C83">
        <v>8</v>
      </c>
      <c r="D83">
        <v>1.3</v>
      </c>
      <c r="E83">
        <v>6</v>
      </c>
      <c r="F83">
        <v>2.9</v>
      </c>
      <c r="G83">
        <v>16</v>
      </c>
      <c r="H83">
        <v>2</v>
      </c>
      <c r="I83">
        <v>2</v>
      </c>
      <c r="K83" s="3">
        <v>60</v>
      </c>
      <c r="L83" s="2">
        <v>70</v>
      </c>
      <c r="M83">
        <v>24</v>
      </c>
    </row>
    <row r="84" spans="1:13" ht="13.5">
      <c r="A84" s="5" t="s">
        <v>87</v>
      </c>
      <c r="B84">
        <v>70</v>
      </c>
      <c r="C84">
        <v>9</v>
      </c>
      <c r="D84">
        <v>1.3</v>
      </c>
      <c r="E84">
        <v>6</v>
      </c>
      <c r="F84">
        <v>2.9</v>
      </c>
      <c r="G84">
        <v>18</v>
      </c>
      <c r="H84">
        <v>2</v>
      </c>
      <c r="I84">
        <v>2</v>
      </c>
      <c r="K84" s="3">
        <v>60</v>
      </c>
      <c r="L84" s="2">
        <v>70</v>
      </c>
      <c r="M84">
        <v>24</v>
      </c>
    </row>
    <row r="86" spans="1:13" ht="13.5">
      <c r="A86" s="5" t="s">
        <v>55</v>
      </c>
      <c r="B86">
        <v>450</v>
      </c>
      <c r="C86">
        <v>4</v>
      </c>
      <c r="D86">
        <v>0.6</v>
      </c>
      <c r="E86">
        <v>0</v>
      </c>
      <c r="F86">
        <v>2</v>
      </c>
      <c r="G86">
        <v>15</v>
      </c>
      <c r="H86">
        <v>1</v>
      </c>
      <c r="I86">
        <v>2</v>
      </c>
      <c r="K86" s="3">
        <v>200</v>
      </c>
      <c r="L86" s="2">
        <v>75</v>
      </c>
      <c r="M86">
        <v>31</v>
      </c>
    </row>
    <row r="87" spans="1:14" ht="13.5">
      <c r="A87" s="5" t="s">
        <v>56</v>
      </c>
      <c r="B87">
        <v>600</v>
      </c>
      <c r="C87">
        <v>5</v>
      </c>
      <c r="D87">
        <v>0.6</v>
      </c>
      <c r="E87">
        <v>0</v>
      </c>
      <c r="F87">
        <v>2</v>
      </c>
      <c r="G87">
        <v>20</v>
      </c>
      <c r="H87">
        <v>1</v>
      </c>
      <c r="I87">
        <v>3</v>
      </c>
      <c r="K87" s="3">
        <v>200</v>
      </c>
      <c r="L87" s="2">
        <v>75</v>
      </c>
      <c r="M87">
        <v>31</v>
      </c>
      <c r="N87" t="s">
        <v>44</v>
      </c>
    </row>
    <row r="88" spans="1:13" ht="13.5">
      <c r="A88" s="5" t="s">
        <v>88</v>
      </c>
      <c r="B88">
        <v>110</v>
      </c>
      <c r="C88">
        <v>4</v>
      </c>
      <c r="D88">
        <v>1.35</v>
      </c>
      <c r="E88">
        <v>0</v>
      </c>
      <c r="F88">
        <v>1.8</v>
      </c>
      <c r="G88">
        <v>9</v>
      </c>
      <c r="H88">
        <v>2</v>
      </c>
      <c r="I88">
        <v>1</v>
      </c>
      <c r="K88" s="3">
        <v>70</v>
      </c>
      <c r="L88" s="2">
        <v>75</v>
      </c>
      <c r="M88">
        <v>20</v>
      </c>
    </row>
    <row r="89" spans="1:13" ht="13.5">
      <c r="A89" s="5" t="s">
        <v>89</v>
      </c>
      <c r="B89">
        <v>150</v>
      </c>
      <c r="C89">
        <v>5</v>
      </c>
      <c r="D89">
        <v>1.35</v>
      </c>
      <c r="E89">
        <v>0</v>
      </c>
      <c r="F89">
        <v>1.7</v>
      </c>
      <c r="G89">
        <v>12</v>
      </c>
      <c r="H89">
        <v>2</v>
      </c>
      <c r="I89">
        <v>1</v>
      </c>
      <c r="K89" s="3">
        <v>70</v>
      </c>
      <c r="L89" s="2">
        <v>75</v>
      </c>
      <c r="M89">
        <v>20</v>
      </c>
    </row>
    <row r="90" spans="1:13" ht="13.5">
      <c r="A90" s="5" t="s">
        <v>90</v>
      </c>
      <c r="B90">
        <v>90</v>
      </c>
      <c r="C90">
        <v>5</v>
      </c>
      <c r="D90">
        <v>1.35</v>
      </c>
      <c r="E90">
        <v>0</v>
      </c>
      <c r="F90">
        <v>2.1</v>
      </c>
      <c r="G90">
        <v>7</v>
      </c>
      <c r="H90">
        <v>1</v>
      </c>
      <c r="I90">
        <v>2</v>
      </c>
      <c r="K90" s="3">
        <v>60</v>
      </c>
      <c r="L90" s="2">
        <v>60</v>
      </c>
      <c r="M90">
        <v>14</v>
      </c>
    </row>
    <row r="91" spans="1:13" ht="13.5">
      <c r="A91" s="5" t="s">
        <v>91</v>
      </c>
      <c r="B91">
        <v>150</v>
      </c>
      <c r="C91">
        <v>7</v>
      </c>
      <c r="D91">
        <v>1.35</v>
      </c>
      <c r="E91">
        <v>0</v>
      </c>
      <c r="F91">
        <v>2.1</v>
      </c>
      <c r="G91">
        <v>11</v>
      </c>
      <c r="H91">
        <v>1</v>
      </c>
      <c r="I91">
        <v>3</v>
      </c>
      <c r="K91" s="3">
        <v>60</v>
      </c>
      <c r="L91" s="2">
        <v>60</v>
      </c>
      <c r="M91">
        <v>14</v>
      </c>
    </row>
    <row r="92" spans="1:13" ht="13.5">
      <c r="A92" s="5" t="s">
        <v>92</v>
      </c>
      <c r="B92">
        <v>65</v>
      </c>
      <c r="C92">
        <v>5</v>
      </c>
      <c r="D92">
        <v>1.4</v>
      </c>
      <c r="E92">
        <v>3</v>
      </c>
      <c r="F92">
        <v>2</v>
      </c>
      <c r="G92">
        <v>7</v>
      </c>
      <c r="H92">
        <v>0</v>
      </c>
      <c r="I92">
        <v>0</v>
      </c>
      <c r="K92" s="3">
        <v>55</v>
      </c>
      <c r="L92" s="2">
        <v>85</v>
      </c>
      <c r="M92">
        <v>23</v>
      </c>
    </row>
    <row r="93" spans="1:14" ht="13.5">
      <c r="A93" s="5" t="s">
        <v>93</v>
      </c>
      <c r="B93">
        <v>80</v>
      </c>
      <c r="C93">
        <v>5</v>
      </c>
      <c r="D93">
        <v>1.4</v>
      </c>
      <c r="E93">
        <v>3</v>
      </c>
      <c r="F93">
        <v>2</v>
      </c>
      <c r="G93">
        <v>10</v>
      </c>
      <c r="H93">
        <v>1</v>
      </c>
      <c r="I93">
        <v>0</v>
      </c>
      <c r="K93" s="3">
        <v>55</v>
      </c>
      <c r="L93" s="2">
        <v>85</v>
      </c>
      <c r="M93">
        <v>23</v>
      </c>
      <c r="N93" t="s">
        <v>57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thymus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helper</dc:creator>
  <cp:keywords/>
  <dc:description/>
  <cp:lastModifiedBy>helper</cp:lastModifiedBy>
  <dcterms:created xsi:type="dcterms:W3CDTF">2007-02-22T10:19:47Z</dcterms:created>
  <dcterms:modified xsi:type="dcterms:W3CDTF">2007-03-02T07:58:12Z</dcterms:modified>
  <cp:category/>
  <cp:version/>
  <cp:contentType/>
  <cp:contentStatus/>
</cp:coreProperties>
</file>